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Landed Cost" sheetId="2" r:id="rId2"/>
    <sheet name="Incoterms" sheetId="3" r:id="rId3"/>
  </sheets>
  <calcPr calcId="191029" fullCalcOnLoad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40"/>
  <sheetViews>
    <sheetView workbookViewId="0"/>
  </sheetViews>
  <cols>
    <col min="1" max="1" width="110.83203125" customWidth="1"/>
  </cols>
  <sheetData>
    <row r="1">
      <c r="A1" t="str">
        <v>Men's Underwear Landed Cost Worksheet</v>
      </c>
    </row>
    <row r="3">
      <c r="A3" t="str">
        <v>Purpose</v>
      </c>
    </row>
    <row r="4">
      <c r="A4" t="str">
        <v>Use this workbook to turn up to three supplier quotations for men's underwear into a landed cost per</v>
      </c>
    </row>
    <row r="5">
      <c r="A5" t="str">
        <v>piece and a gross margin. It follows the YXLP guide "Men's Underwear Landed Cost: Incoterms, Duty,</v>
      </c>
    </row>
    <row r="6">
      <c r="A6" t="str">
        <v>Freight and a Worksheet".</v>
      </c>
    </row>
    <row r="8">
      <c r="A8" t="str">
        <v>This is a blank worksheet and a simple estimating aid. It is NOT a quotation, a customs or tax</v>
      </c>
    </row>
    <row r="9">
      <c r="A9" t="str">
        <v>assessment, or tariff advice. It contains no duty rates, freight rates or supplier prices: every</v>
      </c>
    </row>
    <row r="10">
      <c r="A10" t="str">
        <v>quantity, price, rate and fee is left blank for you to enter from your own quotations, your</v>
      </c>
    </row>
    <row r="11">
      <c r="A11" t="str">
        <v>forwarder and your customs broker. The duty line is only your rate multiplied by a value you enter</v>
      </c>
    </row>
    <row r="12">
      <c r="A12" t="str">
        <v>or confirm.</v>
      </c>
    </row>
    <row r="14">
      <c r="A14" t="str">
        <v>How to use it</v>
      </c>
    </row>
    <row r="15">
      <c r="A15" t="str">
        <v>1. Open the Landed Cost tab. Put one quotation in each of the columns Option 1, Option 2 and Option</v>
      </c>
    </row>
    <row r="16">
      <c r="A16" t="str">
        <v>3.</v>
      </c>
    </row>
    <row r="17">
      <c r="A17" t="str">
        <v>2. Type only in the rows that are not marked (calculated). Rows marked (calculated) fill themselves</v>
      </c>
    </row>
    <row r="18">
      <c r="A18" t="str">
        <v>in by formula; do not type over them.</v>
      </c>
    </row>
    <row r="19">
      <c r="A19" t="str">
        <v>3. Enter shipment-level costs (freight, insurance, fees, delivery) as totals for the whole shipment.</v>
      </c>
    </row>
    <row r="20">
      <c r="A20" t="str">
        <v>The worksheet divides each total by the pieces ordered.</v>
      </c>
    </row>
    <row r="21">
      <c r="A21" t="str">
        <v>4. Leave a cost line blank if the quoted Incoterm already includes it. The Incoterms tab shows what</v>
      </c>
    </row>
    <row r="22">
      <c r="A22" t="str">
        <v>each term usually covers. If a CIF, CIP, DAP or DDP price already contains freight and insurance and</v>
      </c>
    </row>
    <row r="23">
      <c r="A23" t="str">
        <v>the importing country excludes them from the customs value, enter that amount in the row provided so</v>
      </c>
    </row>
    <row r="24">
      <c r="A24" t="str">
        <v>it is taken out before duty is calculated.</v>
      </c>
    </row>
    <row r="25">
      <c r="A25" t="str">
        <v>5. Type YES or NO in the customs value row, and type the duty rate as a plain number: 10 for 10 per</v>
      </c>
    </row>
    <row r="26">
      <c r="A26" t="str">
        <v>cent, 0 if there is no duty.</v>
      </c>
    </row>
    <row r="27">
      <c r="A27" t="str">
        <v>6. Read the Inputs check row. The results appear only when it reads OK; otherwise it says what is</v>
      </c>
    </row>
    <row r="28">
      <c r="A28" t="str">
        <v>missing. A column with no pieces and no price stays blank.</v>
      </c>
    </row>
    <row r="29">
      <c r="A29" t="str">
        <v>7. Read the landed cost per piece and the gross margin, then compare the columns.</v>
      </c>
    </row>
    <row r="31">
      <c r="A31" t="str">
        <v>Things to check</v>
      </c>
    </row>
    <row r="32">
      <c r="A32" t="str">
        <v>Use the same currency for every money line in a column, including your selling price. Convert</v>
      </c>
    </row>
    <row r="33">
      <c r="A33" t="str">
        <v>quotations into one currency before you compare them.</v>
      </c>
    </row>
    <row r="34">
      <c r="A34" t="str">
        <v>Whether freight and insurance count towards the customs value depends on the importing country, and</v>
      </c>
    </row>
    <row r="35">
      <c r="A35" t="str">
        <v>import VAT or GST can use a different base again. Tooling, artwork and some packing costs can also</v>
      </c>
    </row>
    <row r="36">
      <c r="A36" t="str">
        <v>be dutiable in some countries. Ask your customs broker.</v>
      </c>
    </row>
    <row r="37">
      <c r="A37" t="str">
        <v>Confirm the duty rate, the tariff classification, any additional duties and the treatment of import</v>
      </c>
    </row>
    <row r="38">
      <c r="A38" t="str">
        <v>taxes with a customs broker or tax adviser. This workbook does not decide them.</v>
      </c>
    </row>
    <row r="39">
      <c r="A39" t="str">
        <v>Gross margin here is the selling price minus the landed cost per piece, divided by the selling</v>
      </c>
    </row>
    <row r="40">
      <c r="A40" t="str">
        <v>price. It does not include marketing, platform fees, staff or overheads.</v>
      </c>
    </row>
  </sheetData>
  <ignoredErrors>
    <ignoredError numberStoredAsText="1" sqref="A1:A4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52"/>
  <sheetViews>
    <sheetView workbookViewId="0"/>
  </sheetViews>
  <cols>
    <col min="1" max="1" width="70.83203125" customWidth="1"/>
    <col min="2" max="2" width="22.83203125" customWidth="1"/>
    <col min="3" max="3" width="22.83203125" customWidth="1"/>
    <col min="4" max="4" width="22.83203125" customWidth="1"/>
    <col min="5" max="5" width="120.83203125" customWidth="1"/>
  </cols>
  <sheetData>
    <row r="1">
      <c r="A1" t="str">
        <v>Men's Underwear Landed Cost Worksheet: compare up to three quotations</v>
      </c>
    </row>
    <row r="2">
      <c r="A2" t="str">
        <v>Line</v>
      </c>
      <c r="B2" t="str">
        <v>Option 1</v>
      </c>
      <c r="C2" t="str">
        <v>Option 2</v>
      </c>
      <c r="D2" t="str">
        <v>Option 3</v>
      </c>
      <c r="E2" t="str">
        <v>How to fill it in</v>
      </c>
    </row>
    <row r="3">
      <c r="A3" t="str">
        <v>Supplier or option name</v>
      </c>
      <c r="E3" t="str">
        <v>Free text, for your reference.</v>
      </c>
    </row>
    <row r="4">
      <c r="A4" t="str">
        <v>Currency</v>
      </c>
      <c r="E4" t="str">
        <v>Use one currency for every money line, including your selling price.</v>
      </c>
    </row>
    <row r="5">
      <c r="A5" t="str">
        <v>Incoterm and named place</v>
      </c>
      <c r="E5" t="str">
        <v>As quoted, for reference. It decides which lines below are already in the price.</v>
      </c>
    </row>
    <row r="6">
      <c r="A6" t="str">
        <v>A. Order and cartons</v>
      </c>
    </row>
    <row r="7">
      <c r="A7" t="str">
        <v>Pieces ordered</v>
      </c>
      <c r="E7" t="str">
        <v>Whole pieces.</v>
      </c>
    </row>
    <row r="8">
      <c r="A8" t="str">
        <v>Pieces per carton</v>
      </c>
    </row>
    <row r="9">
      <c r="A9" t="str">
        <v>Carton length (cm)</v>
      </c>
    </row>
    <row r="10">
      <c r="A10" t="str">
        <v>Carton width (cm)</v>
      </c>
    </row>
    <row r="11">
      <c r="A11" t="str">
        <v>Carton height (cm)</v>
      </c>
    </row>
    <row r="12">
      <c r="A12" t="str">
        <v>Carton gross weight (kg)</v>
      </c>
    </row>
    <row r="13">
      <c r="A13" t="str">
        <v>Air freight volumetric divisor (optional)</v>
      </c>
      <c r="E13" t="str">
        <v>Leave blank to use 6,000, the usual air-cargo divisor. Express couriers often use 5,000.</v>
      </c>
    </row>
    <row r="14">
      <c r="A14" t="str">
        <v>Cartons (calculated)</v>
      </c>
      <c r="B14">
        <f>IF(AND(N(B7)&gt;0,N(B8)&gt;0),ROUNDUP(B7/B8,0),"")</f>
      </c>
      <c r="C14">
        <f>IF(AND(N(C7)&gt;0,N(C8)&gt;0),ROUNDUP(C7/C8,0),"")</f>
      </c>
      <c r="D14">
        <f>IF(AND(N(D7)&gt;0,N(D8)&gt;0),ROUNDUP(D7/D8,0),"")</f>
      </c>
      <c r="E14" t="str">
        <v>Pieces ordered divided by pieces per carton, rounded up.</v>
      </c>
    </row>
    <row r="15">
      <c r="A15" t="str">
        <v>Shipment volume in cubic metres (calculated)</v>
      </c>
      <c r="B15">
        <f>IF(AND(B14&lt;&gt;"",N(B9)&gt;0,N(B10)&gt;0,N(B11)&gt;0),ROUND(B14*B9*B10*B11/1000000,3),"")</f>
      </c>
      <c r="C15">
        <f>IF(AND(C14&lt;&gt;"",N(C9)&gt;0,N(C10)&gt;0,N(C11)&gt;0),ROUND(C14*C9*C10*C11/1000000,3),"")</f>
      </c>
      <c r="D15">
        <f>IF(AND(D14&lt;&gt;"",N(D9)&gt;0,N(D10)&gt;0,N(D11)&gt;0),ROUND(D14*D9*D10*D11/1000000,3),"")</f>
      </c>
      <c r="E15" t="str">
        <v>Cartons x length x width x height in cm, divided by 1,000,000.</v>
      </c>
    </row>
    <row r="16">
      <c r="A16" t="str">
        <v>Shipment gross weight in kg (calculated)</v>
      </c>
      <c r="B16">
        <f>IF(AND(B14&lt;&gt;"",N(B12)&gt;0),ROUND(B14*B12,1),"")</f>
      </c>
      <c r="C16">
        <f>IF(AND(C14&lt;&gt;"",N(C12)&gt;0),ROUND(C14*C12,1),"")</f>
      </c>
      <c r="D16">
        <f>IF(AND(D14&lt;&gt;"",N(D12)&gt;0),ROUND(D14*D12,1),"")</f>
      </c>
    </row>
    <row r="17">
      <c r="A17" t="str">
        <v>Volumetric weight for air freight in kg (calculated)</v>
      </c>
      <c r="B17">
        <f>IF(AND(B14&lt;&gt;"",N(B9)&gt;0,N(B10)&gt;0,N(B11)&gt;0),ROUND(B14*B9*B10*B11/IF(N(B13)&gt;0,B13,6000),1),"")</f>
      </c>
      <c r="C17">
        <f>IF(AND(C14&lt;&gt;"",N(C9)&gt;0,N(C10)&gt;0,N(C11)&gt;0),ROUND(C14*C9*C10*C11/IF(N(C13)&gt;0,C13,6000),1),"")</f>
      </c>
      <c r="D17">
        <f>IF(AND(D14&lt;&gt;"",N(D9)&gt;0,N(D10)&gt;0,N(D11)&gt;0),ROUND(D14*D9*D10*D11/IF(N(D13)&gt;0,D13,6000),1),"")</f>
      </c>
      <c r="E17" t="str">
        <v>Cartons x length x width x height in cm, divided by the divisor above.</v>
      </c>
    </row>
    <row r="18">
      <c r="A18" t="str">
        <v>Chargeable weight for air freight in kg (calculated)</v>
      </c>
      <c r="B18">
        <f>IF(OR(B16="",B17=""),"",MAX(B16,B17))</f>
      </c>
      <c r="C18">
        <f>IF(OR(C16="",C17=""),"",MAX(C16,C17))</f>
      </c>
      <c r="D18">
        <f>IF(OR(D16="",D17=""),"",MAX(D16,D17))</f>
      </c>
      <c r="E18" t="str">
        <v>The greater of gross weight and volumetric weight. Shown when both can be calculated.</v>
      </c>
    </row>
    <row r="19">
      <c r="A19" t="str">
        <v>B. Quoted price and one-off costs</v>
      </c>
    </row>
    <row r="20">
      <c r="A20" t="str">
        <v>Quoted price per piece</v>
      </c>
      <c r="E20" t="str">
        <v>Under the Incoterm shown above. Use a weighted average if styles differ.</v>
      </c>
    </row>
    <row r="21">
      <c r="A21" t="str">
        <v>Development, set-up and samples charged separately (total)</v>
      </c>
      <c r="E21" t="str">
        <v>Leave blank if already in the price.</v>
      </c>
    </row>
    <row r="22">
      <c r="A22" t="str">
        <v>Packaging and labels charged separately (total)</v>
      </c>
      <c r="E22" t="str">
        <v>Leave blank if already in the price.</v>
      </c>
    </row>
    <row r="23">
      <c r="A23" t="str">
        <v>Testing and inspection (total)</v>
      </c>
    </row>
    <row r="24">
      <c r="A24" t="str">
        <v>C. Shipping and payment (totals for the whole shipment)</v>
      </c>
    </row>
    <row r="25">
      <c r="A25" t="str">
        <v>Origin charges not in the price (total)</v>
      </c>
      <c r="E25" t="str">
        <v>Transport to port, export clearance, terminal charges. Leave blank if in the price.</v>
      </c>
    </row>
    <row r="26">
      <c r="A26" t="str">
        <v>International freight (total)</v>
      </c>
      <c r="E26" t="str">
        <v>Leave blank if already in the price (for example CIF, DAP or DDP).</v>
      </c>
    </row>
    <row r="27">
      <c r="A27" t="str">
        <v>Insurance (total)</v>
      </c>
      <c r="E27" t="str">
        <v>Leave blank if already in the price.</v>
      </c>
    </row>
    <row r="28">
      <c r="A28" t="str">
        <v>Destination charges after arrival (total)</v>
      </c>
      <c r="E28" t="str">
        <v>Terminal handling, inspections, storage. Whether handling at the port of entry counts towards the customs value depends on the country; ask your broker.</v>
      </c>
    </row>
    <row r="29">
      <c r="A29" t="str">
        <v>Bank, payment and agent fees (total)</v>
      </c>
      <c r="E29" t="str">
        <v>Transfer or letter-of-credit charges, and any buying-agent commission.</v>
      </c>
    </row>
    <row r="30">
      <c r="A30" t="str">
        <v>D. Duty, taxes and fees</v>
      </c>
    </row>
    <row r="31">
      <c r="A31" t="str">
        <v>Freight and insurance already inside the quoted price (total)</v>
      </c>
      <c r="E31" t="str">
        <v>Only for CIF, CIP, DAP or DDP quotations into a country that excludes freight and insurance from the customs value (for example the US or Australia). Ask your customs broker for the amount. Otherwise leave blank.</v>
      </c>
    </row>
    <row r="32">
      <c r="A32" t="str">
        <v>Add the freight and insurance from section C to the customs value? (type YES or NO)</v>
      </c>
      <c r="E32" t="str">
        <v>Required. Type YES where the customs value includes freight and insurance to the point of entry (for example the EU and UK); type NO where it excludes them. Ask your customs broker.</v>
      </c>
    </row>
    <row r="33">
      <c r="A33" t="str">
        <v>Other amounts your broker adds to the customs value (total)</v>
      </c>
      <c r="E33" t="str">
        <v>Ask your broker. May include tooling or artwork you paid for or supplied, packing and royalties. Otherwise leave blank.</v>
      </c>
    </row>
    <row r="34">
      <c r="A34" t="str">
        <v>Customs value (calculated)</v>
      </c>
      <c r="B34">
        <f>IF(OR(N(B7)&lt;=0,N(B20)&lt;=0),"",MAX(0,ROUND(B7*B20-N(B31)+IF(UPPER(TRIM(B32))="YES",N(B26)+N(B27),0)+N(B33),2)))</f>
      </c>
      <c r="C34">
        <f>IF(OR(N(C7)&lt;=0,N(C20)&lt;=0),"",MAX(0,ROUND(C7*C20-N(C31)+IF(UPPER(TRIM(C32))="YES",N(C26)+N(C27),0)+N(C33),2)))</f>
      </c>
      <c r="D34">
        <f>IF(OR(N(D7)&lt;=0,N(D20)&lt;=0),"",MAX(0,ROUND(D7*D20-N(D31)+IF(UPPER(TRIM(D32))="YES",N(D26)+N(D27),0)+N(D33),2)))</f>
      </c>
      <c r="E34" t="str">
        <v>Pieces x quoted price, less freight and insurance already inside the price, plus freight and insurance from section C when you typed YES, plus other amounts.</v>
      </c>
    </row>
    <row r="35">
      <c r="A35" t="str">
        <v>Total duty rate (%)</v>
      </c>
      <c r="E35" t="str">
        <v>Type 10, not 10%, for 10 per cent (7.5 means 7.5 per cent). Type 0 if no duty. Percentage duty only; enter a duty charged per kg or per dozen as an amount in the taxes row below. Confirm the rate with your customs broker.</v>
      </c>
    </row>
    <row r="36">
      <c r="A36" t="str">
        <v>Duty (calculated)</v>
      </c>
      <c r="B36">
        <f>IF(OR(B34="",B35=""),"",ROUND(B34*B35/100,2))</f>
      </c>
      <c r="C36">
        <f>IF(OR(C34="",C35=""),"",ROUND(C34*C35/100,2))</f>
      </c>
      <c r="D36">
        <f>IF(OR(D34="",D35=""),"",ROUND(D34*D35/100,2))</f>
      </c>
    </row>
    <row r="37">
      <c r="A37" t="str">
        <v>Customs brokerage, bond, filing, port and processing fees (total)</v>
      </c>
    </row>
    <row r="38">
      <c r="A38" t="str">
        <v>Import VAT or GST, or other duties, that are a real cost to you (total)</v>
      </c>
      <c r="E38" t="str">
        <v>Enter the amount, not the rate. Leave blank if you recover it.</v>
      </c>
    </row>
    <row r="39">
      <c r="A39" t="str">
        <v>E. After arrival</v>
      </c>
    </row>
    <row r="40">
      <c r="A40" t="str">
        <v>Delivery to your warehouse (total)</v>
      </c>
    </row>
    <row r="41">
      <c r="A41" t="str">
        <v>Receiving, labelling and preparation (total)</v>
      </c>
    </row>
    <row r="42">
      <c r="A42" t="str">
        <v>Allowance for defects, returns and currency movement (% of goods value)</v>
      </c>
      <c r="E42" t="str">
        <v>Type 2, not 2%, for 2 per cent.</v>
      </c>
    </row>
    <row r="43">
      <c r="A43" t="str">
        <v>F. Result</v>
      </c>
    </row>
    <row r="44">
      <c r="A44" t="str">
        <v>Inputs check (calculated)</v>
      </c>
      <c r="B44">
        <f>IF(AND(B7="",B20=""),"",IF((ISTEXT(B7)+ISTEXT(B8)+ISTEXT(B9)+ISTEXT(B10)+ISTEXT(B11)+ISTEXT(B12)+ISTEXT(B13)+ISTEXT(B20)+ISTEXT(B21)+ISTEXT(B22)+ISTEXT(B23)+ISTEXT(B25)+ISTEXT(B26)+ISTEXT(B27)+ISTEXT(B28)+ISTEXT(B29)+ISTEXT(B31)+ISTEXT(B33)+ISTEXT(B35)+ISTEXT(B37)+ISTEXT(B38)+ISTEXT(B40)+ISTEXT(B41)+ISTEXT(B42)+ISTEXT(B50))&gt;0,"Text in a number cell: type numbers only, without units or %",IF(N(B7)&lt;=0,"Enter pieces ordered",IF(N(B20)&lt;=0,"Enter quoted price",IF(AND(UPPER(TRIM(B32))&lt;&gt;"YES",UPPER(TRIM(B32))&lt;&gt;"NO"),"Type YES or NO in the customs value row",IF(B35="","Enter a duty rate (type 0 if none)","OK"))))))</f>
      </c>
      <c r="C44">
        <f>IF(AND(C7="",C20=""),"",IF((ISTEXT(C7)+ISTEXT(C8)+ISTEXT(C9)+ISTEXT(C10)+ISTEXT(C11)+ISTEXT(C12)+ISTEXT(C13)+ISTEXT(C20)+ISTEXT(C21)+ISTEXT(C22)+ISTEXT(C23)+ISTEXT(C25)+ISTEXT(C26)+ISTEXT(C27)+ISTEXT(C28)+ISTEXT(C29)+ISTEXT(C31)+ISTEXT(C33)+ISTEXT(C35)+ISTEXT(C37)+ISTEXT(C38)+ISTEXT(C40)+ISTEXT(C41)+ISTEXT(C42)+ISTEXT(C50))&gt;0,"Text in a number cell: type numbers only, without units or %",IF(N(C7)&lt;=0,"Enter pieces ordered",IF(N(C20)&lt;=0,"Enter quoted price",IF(AND(UPPER(TRIM(C32))&lt;&gt;"YES",UPPER(TRIM(C32))&lt;&gt;"NO"),"Type YES or NO in the customs value row",IF(C35="","Enter a duty rate (type 0 if none)","OK"))))))</f>
      </c>
      <c r="D44">
        <f>IF(AND(D7="",D20=""),"",IF((ISTEXT(D7)+ISTEXT(D8)+ISTEXT(D9)+ISTEXT(D10)+ISTEXT(D11)+ISTEXT(D12)+ISTEXT(D13)+ISTEXT(D20)+ISTEXT(D21)+ISTEXT(D22)+ISTEXT(D23)+ISTEXT(D25)+ISTEXT(D26)+ISTEXT(D27)+ISTEXT(D28)+ISTEXT(D29)+ISTEXT(D31)+ISTEXT(D33)+ISTEXT(D35)+ISTEXT(D37)+ISTEXT(D38)+ISTEXT(D40)+ISTEXT(D41)+ISTEXT(D42)+ISTEXT(D50))&gt;0,"Text in a number cell: type numbers only, without units or %",IF(N(D7)&lt;=0,"Enter pieces ordered",IF(N(D20)&lt;=0,"Enter quoted price",IF(AND(UPPER(TRIM(D32))&lt;&gt;"YES",UPPER(TRIM(D32))&lt;&gt;"NO"),"Type YES or NO in the customs value row",IF(D35="","Enter a duty rate (type 0 if none)","OK"))))))</f>
      </c>
      <c r="E44" t="str">
        <v>Results below appear only when this reads OK. A column with no pieces and no price stays blank.</v>
      </c>
    </row>
    <row r="45">
      <c r="A45" t="str">
        <v>Duty rate warning (calculated)</v>
      </c>
      <c r="B45">
        <f>IF(AND(N(B35)&gt;0,N(B35)&lt;1),"Check the duty rate: type 10 for 10 per cent, not 0.1 or 10%","")</f>
      </c>
      <c r="C45">
        <f>IF(AND(N(C35)&gt;0,N(C35)&lt;1),"Check the duty rate: type 10 for 10 per cent, not 0.1 or 10%","")</f>
      </c>
      <c r="D45">
        <f>IF(AND(N(D35)&gt;0,N(D35)&lt;1),"Check the duty rate: type 10 for 10 per cent, not 0.1 or 10%","")</f>
      </c>
      <c r="E45" t="str">
        <v>Shown when the rate is between 0 and 1, which usually means a percentage was typed as a fraction.</v>
      </c>
    </row>
    <row r="46">
      <c r="A46" t="str">
        <v>Total landed cost (calculated)</v>
      </c>
      <c r="B46">
        <f>IF(B44&lt;&gt;"OK","",ROUND(B7*B20+N(B21)+N(B22)+N(B23)+N(B25)+N(B26)+N(B27)+N(B28)+N(B29)+N(B36)+N(B37)+N(B38)+N(B40)+N(B41)+B7*B20*N(B42)/100,2))</f>
      </c>
      <c r="C46">
        <f>IF(C44&lt;&gt;"OK","",ROUND(C7*C20+N(C21)+N(C22)+N(C23)+N(C25)+N(C26)+N(C27)+N(C28)+N(C29)+N(C36)+N(C37)+N(C38)+N(C40)+N(C41)+C7*C20*N(C42)/100,2))</f>
      </c>
      <c r="D46">
        <f>IF(D44&lt;&gt;"OK","",ROUND(D7*D20+N(D21)+N(D22)+N(D23)+N(D25)+N(D26)+N(D27)+N(D28)+N(D29)+N(D36)+N(D37)+N(D38)+N(D40)+N(D41)+D7*D20*N(D42)/100,2))</f>
      </c>
      <c r="E46" t="str">
        <v>Goods plus every cost line above.</v>
      </c>
    </row>
    <row r="47">
      <c r="A47" t="str">
        <v>Landed cost per piece (calculated)</v>
      </c>
      <c r="B47">
        <f>IF(B46="","",ROUND(B46/B7,2))</f>
      </c>
      <c r="C47">
        <f>IF(C46="","",ROUND(C46/C7,2))</f>
      </c>
      <c r="D47">
        <f>IF(D46="","",ROUND(D46/D7,2))</f>
      </c>
    </row>
    <row r="48">
      <c r="A48" t="str">
        <v>Landed cost as a multiple of the quoted price (calculated)</v>
      </c>
      <c r="B48">
        <f>IF(B46="","",ROUND(B46/B7/B20,2))</f>
      </c>
      <c r="C48">
        <f>IF(C46="","",ROUND(C46/C7/C20,2))</f>
      </c>
      <c r="D48">
        <f>IF(D46="","",ROUND(D46/D7/D20,2))</f>
      </c>
      <c r="E48" t="str">
        <v>Landed cost per piece divided by quoted price per piece.</v>
      </c>
    </row>
    <row r="49">
      <c r="A49" t="str">
        <v>G. Margin check</v>
      </c>
    </row>
    <row r="50">
      <c r="A50" t="str">
        <v>Your selling price per piece (excluding sales tax)</v>
      </c>
      <c r="E50" t="str">
        <v>In the same currency as this column.</v>
      </c>
    </row>
    <row r="51">
      <c r="A51" t="str">
        <v>Gross margin per piece (calculated)</v>
      </c>
      <c r="B51">
        <f>IF(OR(B46="",N(B50)&lt;=0),"",ROUND(B50-B46/B7,2))</f>
      </c>
      <c r="C51">
        <f>IF(OR(C46="",N(C50)&lt;=0),"",ROUND(C50-C46/C7,2))</f>
      </c>
      <c r="D51">
        <f>IF(OR(D46="",N(D50)&lt;=0),"",ROUND(D50-D46/D7,2))</f>
      </c>
    </row>
    <row r="52">
      <c r="A52" t="str">
        <v>Gross margin as a percentage of selling price (calculated)</v>
      </c>
      <c r="B52">
        <f>IF(OR(B46="",N(B50)&lt;=0),"",ROUND((B50-B46/B7)/B50*100,1))</f>
      </c>
      <c r="C52">
        <f>IF(OR(C46="",N(C50)&lt;=0),"",ROUND((C50-C46/C7)/C50*100,1))</f>
      </c>
      <c r="D52">
        <f>IF(OR(D46="",N(D50)&lt;=0),"",ROUND((D50-D46/D7)/D50*100,1))</f>
      </c>
    </row>
  </sheetData>
  <ignoredErrors>
    <ignoredError numberStoredAsText="1" sqref="A1:E5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9"/>
  <sheetViews>
    <sheetView workbookViewId="0"/>
  </sheetViews>
  <cols>
    <col min="1" max="1" width="36.83203125" customWidth="1"/>
    <col min="2" max="2" width="10.83203125" customWidth="1"/>
    <col min="3" max="3" width="120.83203125" customWidth="1"/>
  </cols>
  <sheetData>
    <row r="1">
      <c r="A1" t="str">
        <v>Term</v>
      </c>
      <c r="B1" t="str">
        <v>Who</v>
      </c>
      <c r="C1" t="str">
        <v>What it usually covers</v>
      </c>
    </row>
    <row r="2">
      <c r="A2" t="str">
        <v>EXW (Ex Works)</v>
      </c>
      <c r="B2" t="str">
        <v>Seller</v>
      </c>
      <c r="C2" t="str">
        <v>Making the goods available at its premises.</v>
      </c>
    </row>
    <row r="3">
      <c r="B3" t="str">
        <v>Buyer</v>
      </c>
      <c r="C3" t="str">
        <v>Loading, export clearance, all freight, insurance, import clearance, duty and delivery.</v>
      </c>
    </row>
    <row r="4">
      <c r="B4" t="str">
        <v>Note</v>
      </c>
      <c r="C4" t="str">
        <v>The quoted price looks lower on paper because more cost lines are left to the buyer.</v>
      </c>
    </row>
    <row r="6">
      <c r="A6" t="str">
        <v>FCA (Free Carrier)</v>
      </c>
      <c r="B6" t="str">
        <v>Seller</v>
      </c>
      <c r="C6" t="str">
        <v>Delivery to the buyer’s carrier at the named place, and export clearance.</v>
      </c>
    </row>
    <row r="7">
      <c r="B7" t="str">
        <v>Buyer</v>
      </c>
      <c r="C7" t="str">
        <v>Main freight, insurance, import clearance, duty and delivery.</v>
      </c>
    </row>
    <row r="8">
      <c r="B8" t="str">
        <v>Note</v>
      </c>
      <c r="C8" t="str">
        <v>Often used for container shipments in place of FOB.</v>
      </c>
    </row>
    <row r="10">
      <c r="A10" t="str">
        <v>FOB (Free On Board)</v>
      </c>
      <c r="B10" t="str">
        <v>Seller</v>
      </c>
      <c r="C10" t="str">
        <v>Export clearance and loading on the vessel at the named port.</v>
      </c>
    </row>
    <row r="11">
      <c r="B11" t="str">
        <v>Buyer</v>
      </c>
      <c r="C11" t="str">
        <v>Sea freight, insurance, destination charges, import clearance, duty and delivery.</v>
      </c>
    </row>
    <row r="12">
      <c r="B12" t="str">
        <v>Note</v>
      </c>
      <c r="C12" t="str">
        <v>For sea and inland waterway transport only.</v>
      </c>
    </row>
    <row r="14">
      <c r="A14" t="str">
        <v>CIF (Cost, Insurance and Freight)</v>
      </c>
      <c r="B14" t="str">
        <v>Seller</v>
      </c>
      <c r="C14" t="str">
        <v>Everything under FOB, plus sea freight and minimum insurance to the destination port.</v>
      </c>
    </row>
    <row r="15">
      <c r="B15" t="str">
        <v>Buyer</v>
      </c>
      <c r="C15" t="str">
        <v>Unloading and destination charges not covered by the freight contract, import clearance, duty and delivery.</v>
      </c>
    </row>
    <row r="16">
      <c r="B16" t="str">
        <v>Note</v>
      </c>
      <c r="C16" t="str">
        <v>Sea and inland waterway only; containers and air usually use CIP or CPT. Risk passes to the buyer when the</v>
      </c>
    </row>
    <row r="17">
      <c r="C17" t="str">
        <v>goods are on board at the port of shipment. Check whether destination terminal charges are in the freight</v>
      </c>
    </row>
    <row r="18">
      <c r="C18" t="str">
        <v>quote.</v>
      </c>
    </row>
    <row r="20">
      <c r="A20" t="str">
        <v>DAP (Delivered at Place)</v>
      </c>
      <c r="B20" t="str">
        <v>Seller</v>
      </c>
      <c r="C20" t="str">
        <v>Delivery to the named place in the destination country, ready for unloading.</v>
      </c>
    </row>
    <row r="21">
      <c r="B21" t="str">
        <v>Buyer</v>
      </c>
      <c r="C21" t="str">
        <v>Unloading, import clearance, duty and taxes.</v>
      </c>
    </row>
    <row r="22">
      <c r="B22" t="str">
        <v>Note</v>
      </c>
      <c r="C22" t="str">
        <v>Check which destination charges are included.</v>
      </c>
    </row>
    <row r="24">
      <c r="A24" t="str">
        <v>DDP (Delivered Duty Paid)</v>
      </c>
      <c r="B24" t="str">
        <v>Seller</v>
      </c>
      <c r="C24" t="str">
        <v>Delivery to the named place, including import clearance, duty and taxes.</v>
      </c>
    </row>
    <row r="25">
      <c r="B25" t="str">
        <v>Buyer</v>
      </c>
      <c r="C25" t="str">
        <v>Unloading.</v>
      </c>
    </row>
    <row r="26">
      <c r="B26" t="str">
        <v>Note</v>
      </c>
      <c r="C26" t="str">
        <v>The supplier must be able to clear imports in your country; confirm who is the importer of record.</v>
      </c>
    </row>
    <row r="28">
      <c r="A28" t="str">
        <v>Summary only. The published Incoterms 2020 rules and your contract decide the exact split.</v>
      </c>
    </row>
    <row r="29">
      <c r="A29" t="str">
        <v>Incoterms do not decide ownership, payment terms or who is the importer of record.</v>
      </c>
    </row>
  </sheetData>
  <ignoredErrors>
    <ignoredError numberStoredAsText="1" sqref="A1:C2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 Me</vt:lpstr>
      <vt:lpstr>Landed Cost</vt:lpstr>
      <vt:lpstr>Incoterms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YXLP</dc:creator>
  <dc:title>Men's Underwear Landed Cost Worksheet</dc:title>
</cp:coreProperties>
</file>